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<sst xmlns="http://schemas.openxmlformats.org/spreadsheetml/2006/main" count="899" uniqueCount="629">
  <si>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</si>
  <si>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</si>
  <si>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</si>
  <si>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</si>
  <si>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</si>
  <si>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</si>
  <si>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</si>
  <si>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</si>
  <si>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</si>
  <si>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</si>
  <si>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</si>
  <si>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</si>
  <si>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</si>
  <si>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</si>
  <si>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</si>
  <si>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</si>
  <si>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</si>
  <si>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</si>
  <si>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</si>
  <si>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</si>
  <si>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</si>
  <si>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</si>
  <si>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</si>
  <si>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</si>
  <si>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</si>
  <si>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</si>
  <si>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</si>
  <si>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</si>
  <si>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</si>
  <si>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</si>
  <si>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</si>
  <si>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</si>
  <si>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</si>
  <si>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</si>
  <si>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</si>
  <si>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</si>
  <si>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</si>
  <si>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</si>
  <si>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</si>
  <si>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</si>
  <si>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</si>
  <si>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</si>
  <si>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</si>
  <si>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</si>
  <si>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</si>
  <si>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</si>
  <si>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</si>
  <si>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</si>
  <si>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</si>
  <si>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</si>
  <si>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</si>
  <si>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</si>
  <si>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</si>
  <si>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</si>
  <si>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</si>
  <si>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</si>
  <si>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</si>
  <si>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</si>
  <si>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</si>
  <si>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</si>
  <si>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</si>
  <si>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</si>
  <si>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</si>
  <si>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</si>
  <si>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</si>
  <si>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</si>
  <si>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</si>
  <si>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</si>
  <si>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</si>
  <si>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</si>
  <si>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</si>
  <si>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</si>
  <si>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</si>
  <si>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</si>
  <si>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</si>
  <si>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</si>
  <si>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</si>
  <si>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</si>
  <si>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</si>
  <si>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</si>
  <si>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</si>
  <si>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</si>
  <si>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</si>
  <si>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</si>
  <si>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</si>
  <si>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</si>
  <si>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</si>
  <si>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</si>
  <si>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</si>
  <si>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</si>
  <si>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</si>
  <si>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</si>
  <si>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</si>
  <si>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</si>
  <si>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</si>
  <si>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</si>
  <si>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</si>
  <si>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</si>
  <si>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</si>
  <si>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</si>
  <si>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</si>
  <si>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</si>
  <si>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</si>
  <si>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</si>
  <si>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</si>
  <si>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</si>
  <si>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</si>
  <si>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</si>
  <si>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</si>
  <si>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</si>
  <si>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</si>
  <si>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</si>
  <si>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</si>
  <si>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</si>
  <si>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</si>
  <si>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</si>
  <si>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</si>
  <si>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</si>
  <si>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</si>
  <si>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</si>
  <si>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</si>
  <si>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</si>
  <si>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</si>
  <si>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</si>
  <si>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</si>
  <si>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</si>
  <si>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</si>
  <si>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</si>
  <si>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</si>
  <si>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</si>
  <si>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</si>
  <si>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</si>
  <si>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</si>
  <si>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</si>
  <si>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</si>
  <si>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</si>
  <si>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</si>
  <si>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</si>
  <si>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</si>
  <si>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</si>
  <si>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</si>
  <si>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</si>
  <si>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</si>
  <si>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</si>
  <si>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</si>
  <si>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</si>
  <si>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</si>
  <si>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</si>
  <si>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</si>
  <si>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</si>
  <si>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</si>
  <si>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</si>
  <si>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</si>
  <si>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</si>
  <si>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</si>
  <si>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</si>
  <si>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</si>
  <si>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</si>
  <si>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</si>
  <si>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</si>
  <si>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</si>
  <si>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</si>
  <si>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</si>
  <si>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</si>
  <si>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</si>
  <si>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</si>
  <si>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</si>
  <si>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</si>
  <si>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</si>
  <si>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</si>
  <si>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</si>
  <si>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</si>
  <si>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</si>
  <si>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</si>
  <si>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</si>
  <si>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</si>
  <si>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</si>
  <si>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</si>
  <si>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</si>
  <si>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</si>
  <si>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</si>
  <si>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</si>
  <si>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</si>
  <si>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</si>
  <si>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</si>
  <si>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</si>
  <si>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</si>
  <si>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</si>
  <si>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</si>
  <si>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</si>
  <si>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</si>
  <si>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</si>
  <si>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</si>
  <si>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</si>
  <si>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</si>
  <si>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</si>
  <si>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</si>
  <si>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</si>
  <si>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</si>
  <si>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</si>
  <si>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</si>
  <si>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</si>
  <si>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</si>
  <si>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</si>
  <si>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</si>
  <si>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</si>
  <si>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</si>
  <si>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</si>
  <si>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</si>
  <si>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</si>
  <si>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</si>
  <si>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</si>
  <si>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</si>
  <si>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</si>
  <si>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</si>
  <si>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</si>
  <si>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</si>
  <si>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</si>
  <si>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</si>
  <si>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</si>
  <si>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</si>
  <si>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</si>
  <si>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</si>
  <si>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</si>
  <si>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</si>
  <si>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</si>
  <si>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</si>
  <si>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</si>
  <si>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</si>
  <si>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</si>
  <si>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</si>
  <si>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</si>
  <si>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</si>
  <si>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</si>
  <si>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</si>
  <si>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</si>
  <si>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</si>
  <si>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</si>
  <si>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</si>
  <si>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</si>
  <si>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</si>
  <si>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</si>
  <si>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</si>
  <si>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</si>
  <si>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</si>
  <si>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</si>
  <si>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</si>
  <si>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</si>
  <si>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</si>
  <si>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</si>
  <si>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</si>
  <si>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</si>
  <si>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</si>
  <si>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</si>
  <si>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</si>
  <si>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</si>
  <si>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</si>
  <si>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</si>
  <si>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</si>
  <si>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</si>
  <si>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</si>
  <si>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</si>
  <si>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</si>
  <si>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</si>
  <si>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</si>
  <si>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</si>
  <si>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</si>
  <si>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</si>
  <si>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</si>
  <si>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</si>
  <si>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</si>
  <si>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</si>
  <si>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</si>
  <si>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</si>
  <si>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</si>
  <si>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</si>
  <si>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</si>
  <si>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</si>
  <si>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</si>
  <si>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</si>
  <si>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</si>
  <si>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</si>
  <si>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</si>
  <si>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</si>
  <si>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</si>
  <si>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</si>
  <si>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</si>
  <si>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</si>
  <si>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</si>
  <si>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</si>
  <si>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</si>
  <si>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</si>
  <si>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</si>
  <si>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</si>
  <si>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</si>
  <si>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</si>
  <si>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</si>
  <si>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</si>
  <si>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</si>
  <si>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</si>
  <si>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</si>
  <si>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</si>
  <si>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</si>
  <si>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</si>
  <si>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</si>
  <si>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</si>
  <si>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</si>
  <si>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</si>
  <si>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</si>
  <si>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</si>
  <si>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</si>
  <si>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</si>
  <si>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</si>
  <si>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</si>
  <si>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</si>
  <si>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</si>
  <si>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</si>
  <si>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</si>
  <si>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</si>
  <si>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</si>
  <si>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</si>
  <si>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</si>
  <si>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</si>
  <si>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</si>
  <si>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</si>
  <si>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</si>
  <si>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</si>
  <si>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</si>
  <si>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</si>
  <si>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</si>
  <si>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</si>
  <si>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</si>
  <si>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</si>
  <si>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</si>
  <si>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</si>
  <si>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</si>
  <si>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</si>
  <si>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</si>
  <si>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</si>
  <si>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</si>
  <si>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</si>
  <si>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</si>
  <si>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</si>
  <si>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</si>
  <si>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</si>
  <si>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</si>
  <si>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</si>
  <si>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</si>
  <si>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</si>
  <si>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</si>
  <si>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</si>
  <si>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</si>
  <si>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</si>
  <si>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</si>
  <si>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</si>
  <si>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</si>
  <si>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</si>
  <si>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</si>
  <si>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</si>
  <si>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</si>
  <si>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</si>
  <si>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</si>
  <si>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</si>
  <si>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</si>
  <si>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</si>
  <si>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</si>
  <si>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</si>
  <si>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</si>
  <si>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</si>
  <si>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</si>
  <si>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</si>
  <si>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</si>
  <si>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</si>
  <si>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</si>
  <si>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</si>
  <si>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</si>
  <si>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</si>
  <si>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</si>
  <si>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</si>
  <si>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</si>
  <si>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</si>
  <si>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</si>
  <si>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</si>
  <si>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</si>
  <si>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</si>
  <si>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</si>
  <si>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</si>
  <si>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</si>
  <si>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</si>
  <si>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</si>
  <si>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</si>
  <si>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</si>
  <si>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</si>
  <si>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</si>
  <si>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</si>
  <si>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</si>
  <si>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</si>
  <si>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</si>
  <si>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</si>
  <si>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</si>
  <si>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</si>
  <si>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</si>
  <si>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</si>
  <si>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</si>
  <si>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</si>
  <si>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</si>
  <si>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</si>
  <si>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</si>
  <si>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</si>
  <si>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</si>
  <si>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</si>
  <si>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</si>
  <si>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</si>
  <si>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</si>
  <si>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</si>
  <si>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</si>
  <si>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</si>
  <si>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</si>
  <si>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</si>
  <si>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</si>
  <si>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</si>
  <si>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</si>
  <si>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</si>
  <si>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</si>
  <si>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</si>
  <si>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</si>
  <si>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</si>
  <si>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</si>
  <si>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</si>
  <si>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</si>
  <si>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</si>
  <si>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</si>
  <si>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</si>
  <si>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</si>
  <si>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</si>
  <si>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</si>
  <si>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</si>
  <si>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</si>
  <si>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</si>
  <si>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</si>
  <si>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</si>
  <si>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</si>
  <si>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</si>
  <si>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</si>
  <si>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</si>
  <si>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</si>
  <si>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</si>
  <si>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</si>
  <si>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</si>
  <si>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</si>
  <si>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</si>
  <si>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</si>
  <si>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</si>
  <si>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</si>
  <si>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</si>
  <si>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</si>
  <si>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</si>
  <si>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</si>
  <si>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</si>
  <si>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</si>
  <si>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</si>
  <si>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</si>
  <si>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</si>
  <si>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</si>
  <si>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</si>
  <si>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</si>
  <si>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</si>
  <si>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</si>
  <si>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</si>
  <si>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</si>
  <si>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</si>
  <si>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</si>
  <si>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</si>
  <si>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</si>
  <si>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</si>
  <si>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</si>
  <si>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</si>
  <si>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</si>
  <si>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</si>
  <si>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</si>
  <si>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</si>
  <si>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</si>
  <si>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</si>
  <si>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</si>
  <si>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</si>
  <si>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</si>
  <si>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</si>
  <si>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</si>
  <si>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</si>
  <si>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</si>
  <si>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</si>
  <si>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</si>
  <si>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</si>
  <si>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</si>
  <si>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</si>
  <si>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</si>
  <si>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</si>
  <si>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</si>
  <si>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</si>
  <si>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</si>
  <si>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</si>
  <si>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</si>
  <si>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</si>
  <si>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</si>
  <si>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</si>
  <si>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</si>
  <si>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</si>
  <si>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</si>
  <si>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</si>
  <si>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</si>
  <si>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</si>
  <si>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</si>
  <si>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</si>
  <si>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</si>
  <si>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</si>
  <si>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</si>
  <si>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</si>
  <si>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</si>
  <si>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</si>
  <si>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</si>
  <si>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</si>
  <si>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</si>
  <si>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</si>
  <si>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</si>
  <si>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</si>
  <si>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</si>
  <si>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</si>
  <si>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</si>
  <si>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</si>
  <si>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</si>
  <si>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</si>
  <si>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</si>
  <si>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</si>
  <si>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</si>
  <si>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</si>
  <si>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</si>
  <si>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</si>
  <si>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</si>
  <si>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</si>
  <si>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</si>
  <si>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</si>
  <si>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</si>
  <si>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</si>
  <si>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</si>
  <si>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</si>
  <si>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</si>
  <si>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</si>
  <si>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</si>
  <si>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</si>
  <si>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</si>
  <si>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</si>
  <si>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</si>
  <si>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</si>
  <si>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</si>
  <si>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</si>
  <si>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</si>
  <si>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</si>
  <si>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</si>
  <si>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</si>
  <si>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</si>
  <si>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</si>
  <si>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</si>
  <si>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</si>
  <si>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</si>
  <si>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</si>
  <si>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</si>
  <si>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</si>
  <si>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</si>
  <si>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</si>
  <si>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</si>
  <si>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</si>
  <si>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</si>
  <si>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</si>
  <si>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</si>
  <si>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</si>
  <si>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</si>
  <si>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</si>
  <si>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</si>
  <si>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</si>
  <si>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</si>
  <si>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</si>
  <si>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</si>
  <si>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</si>
  <si>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</si>
  <si>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</si>
  <si>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</si>
  <si>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</si>
  <si>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</si>
  <si>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</si>
  <si>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</si>
  <si>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</si>
  <si>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</si>
  <si>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</si>
  <si>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</si>
  <si>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</si>
  <si>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</si>
  <si>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</si>
  <si>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</si>
  <si>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</si>
  <si>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</si>
  <si>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</si>
  <si>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</si>
  <si>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</si>
  <si>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</si>
  <si>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</si>
  <si>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</si>
  <si>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</si>
  <si>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</si>
  <si>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</si>
  <si>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</si>
  <si>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</si>
  <si>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</si>
  <si>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</si>
  <si>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</si>
  <si>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</si>
  <si>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</si>
  <si>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</si>
  <si>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</si>
  <si>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</si>
  <si>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</si>
  <si>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</si>
  <si>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</si>
  <si>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</si>
  <si>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</si>
  <si>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</si>
  <si>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</si>
  <si>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MANUEL DOBLADO, GTO.</t>
  </si>
  <si>
    <t>CORRESPONDIENTE 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</si>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</sst>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166" fontId="4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9" borderId="0" xfId="16" applyFont="1" applyFill="1" applyBorder="1" applyAlignment="1">
      <alignment vertical="top"/>
    </xf>
    <xf numFmtId="0" fontId="21" fillId="9" borderId="0" xfId="16" applyFont="1" applyFill="1" applyBorder="1" applyAlignment="1">
      <alignment vertical="top"/>
    </xf>
    <xf numFmtId="0" fontId="3" fillId="9" borderId="11" xfId="16" applyFont="1" applyFill="1" applyBorder="1" applyAlignment="1">
      <alignment horizontal="center" vertical="top" wrapText="1"/>
    </xf>
    <xf numFmtId="0" fontId="3" fillId="9" borderId="0" xfId="16" applyFont="1" applyFill="1" applyBorder="1" applyAlignment="1">
      <alignment horizontal="center" vertical="top" wrapText="1"/>
    </xf>
    <xf numFmtId="0" fontId="21" fillId="9" borderId="0" xfId="16" applyFont="1" applyFill="1" applyBorder="1" applyAlignment="1">
      <alignment vertical="top"/>
    </xf>
    <xf numFmtId="0" fontId="21" fillId="9" borderId="0" xfId="16" applyFont="1" applyFill="1" applyBorder="1" applyAlignment="1">
      <alignment vertical="top"/>
    </xf>
  </cellXfs>
  <cellStyles count="30">
    <cellStyle name="=C:\WINNT\SYSTEM32\COMMAND.COM" xfId="17"/>
    <cellStyle name="Euro" xfId="18"/>
    <cellStyle name="Hipervínculo" xfId="11" builtinId="8"/>
    <cellStyle name="Millares 2" xfId="1"/>
    <cellStyle name="Millares 2 2" xfId="15"/>
    <cellStyle name="Millares 2 2 2" xfId="20"/>
    <cellStyle name="Millares 2 3" xfId="21"/>
    <cellStyle name="Millares 2 4" xfId="19"/>
    <cellStyle name="Millares 3" xfId="22"/>
    <cellStyle name="Moneda 2" xfId="2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5"/>
    <cellStyle name="Normal 4 3" xfId="24"/>
    <cellStyle name="Normal 5" xfId="5"/>
    <cellStyle name="Normal 5 2" xfId="27"/>
    <cellStyle name="Normal 5 3" xfId="26"/>
    <cellStyle name="Normal 56" xfId="6"/>
    <cellStyle name="Normal 6" xfId="28"/>
    <cellStyle name="Normal 6 2" xfId="29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workbookViewId="0">
      <selection activeCell="A21" sqref="A1:C22"/>
    </sheetView>
  </sheetViews>
  <sheetFormatPr baseColWidth="10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109429350.34999999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109429350.34999999</v>
      </c>
    </row>
    <row r="21" spans="1:3" x14ac:dyDescent="0.2">
      <c r="A21" s="167" t="s">
        <v>628</v>
      </c>
      <c r="B21" s="167"/>
      <c r="C21" s="167"/>
    </row>
    <row r="22" spans="1:3" x14ac:dyDescent="0.2">
      <c r="A22" s="168"/>
      <c r="B22" s="168"/>
      <c r="C22" s="168"/>
    </row>
  </sheetData>
  <mergeCells count="5">
    <mergeCell ref="A1:C1"/>
    <mergeCell ref="A2:C2"/>
    <mergeCell ref="A3:C3"/>
    <mergeCell ref="A4:C4"/>
    <mergeCell ref="A21:C22"/>
  </mergeCells>
  <pageMargins left="0.88" right="0.63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workbookViewId="0">
      <selection activeCell="A40" sqref="A1:D41"/>
    </sheetView>
  </sheetViews>
  <sheetFormatPr baseColWidth="10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4" width="11.7109375" style="41" customWidth="1"/>
    <col min="5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132894009.77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57365288.939999998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43559.16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259070.42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51312659.359999999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5750000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4" x14ac:dyDescent="0.2">
      <c r="A33" s="100" t="s">
        <v>566</v>
      </c>
      <c r="B33" s="83" t="s">
        <v>452</v>
      </c>
      <c r="C33" s="93">
        <v>0</v>
      </c>
    </row>
    <row r="34" spans="1:4" x14ac:dyDescent="0.2">
      <c r="A34" s="100" t="s">
        <v>567</v>
      </c>
      <c r="B34" s="83" t="s">
        <v>568</v>
      </c>
      <c r="C34" s="93">
        <v>0</v>
      </c>
    </row>
    <row r="35" spans="1:4" x14ac:dyDescent="0.2">
      <c r="A35" s="100" t="s">
        <v>569</v>
      </c>
      <c r="B35" s="83" t="s">
        <v>570</v>
      </c>
      <c r="C35" s="93">
        <v>0</v>
      </c>
    </row>
    <row r="36" spans="1:4" x14ac:dyDescent="0.2">
      <c r="A36" s="100" t="s">
        <v>571</v>
      </c>
      <c r="B36" s="83" t="s">
        <v>460</v>
      </c>
      <c r="C36" s="93">
        <v>0</v>
      </c>
    </row>
    <row r="37" spans="1:4" ht="10.15" x14ac:dyDescent="0.2">
      <c r="A37" s="100" t="s">
        <v>572</v>
      </c>
      <c r="B37" s="92" t="s">
        <v>573</v>
      </c>
      <c r="C37" s="99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75528720.829999998</v>
      </c>
    </row>
    <row r="40" spans="1:4" ht="12" customHeight="1" x14ac:dyDescent="0.2">
      <c r="A40" s="168" t="s">
        <v>628</v>
      </c>
      <c r="B40" s="168"/>
      <c r="C40" s="168"/>
      <c r="D40" s="168"/>
    </row>
    <row r="41" spans="1:4" x14ac:dyDescent="0.2">
      <c r="A41" s="168"/>
      <c r="B41" s="168"/>
      <c r="C41" s="168"/>
      <c r="D41" s="168"/>
    </row>
  </sheetData>
  <mergeCells count="5">
    <mergeCell ref="A1:C1"/>
    <mergeCell ref="A2:C2"/>
    <mergeCell ref="A3:C3"/>
    <mergeCell ref="A4:C4"/>
    <mergeCell ref="A40:D41"/>
  </mergeCells>
  <pageMargins left="0.93" right="0.52" top="0.75" bottom="0.75" header="0.3" footer="0.3"/>
  <pageSetup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70" zoomScaleNormal="70" workbookViewId="0">
      <selection activeCell="A48" sqref="A1:J48"/>
    </sheetView>
  </sheetViews>
  <sheetFormatPr baseColWidth="10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11.425781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ht="12" x14ac:dyDescent="0.2">
      <c r="A48" s="170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95" right="0.6" top="0.75" bottom="0.75" header="0.3" footer="0.3"/>
  <pageSetup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opLeftCell="A46" zoomScale="80" zoomScaleNormal="80" workbookViewId="0">
      <selection activeCell="A150" sqref="A1:I150"/>
    </sheetView>
  </sheetViews>
  <sheetFormatPr baseColWidth="10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11.425781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8433488.7100000009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730976</v>
      </c>
      <c r="D15" s="26">
        <v>730494.36</v>
      </c>
      <c r="E15" s="26">
        <v>729719.26</v>
      </c>
      <c r="F15" s="26">
        <v>729635.72</v>
      </c>
      <c r="G15" s="26">
        <v>728920.07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332640.09000000003</v>
      </c>
      <c r="D20" s="26">
        <v>332640.09000000003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111460</v>
      </c>
      <c r="D21" s="26">
        <v>111460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17411464.57</v>
      </c>
      <c r="D23" s="26">
        <v>17411464.57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879332.65</v>
      </c>
      <c r="D24" s="26">
        <v>879332.65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187688</v>
      </c>
      <c r="D25" s="26">
        <v>187688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13079125.119999999</v>
      </c>
      <c r="D27" s="26">
        <v>13079125.119999999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394579904.66000003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6789229.6399999997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4760402.74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378825078.23000002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4205194.05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34952216.689999998</v>
      </c>
      <c r="D62" s="26">
        <f t="shared" ref="D62:E62" si="0">SUM(D63:D70)</f>
        <v>0</v>
      </c>
      <c r="E62" s="26">
        <f t="shared" si="0"/>
        <v>-8294707.1799999997</v>
      </c>
    </row>
    <row r="63" spans="1:9" x14ac:dyDescent="0.2">
      <c r="A63" s="24">
        <v>1241</v>
      </c>
      <c r="B63" s="22" t="s">
        <v>240</v>
      </c>
      <c r="C63" s="26">
        <v>4189050.35</v>
      </c>
      <c r="D63" s="26">
        <v>0</v>
      </c>
      <c r="E63" s="26">
        <v>-1128814.8700000001</v>
      </c>
    </row>
    <row r="64" spans="1:9" ht="10.15" x14ac:dyDescent="0.2">
      <c r="A64" s="24">
        <v>1242</v>
      </c>
      <c r="B64" s="22" t="s">
        <v>241</v>
      </c>
      <c r="C64" s="26">
        <v>607856.97</v>
      </c>
      <c r="D64" s="26">
        <v>0</v>
      </c>
      <c r="E64" s="26">
        <v>-171590.69</v>
      </c>
    </row>
    <row r="65" spans="1:9" x14ac:dyDescent="0.2">
      <c r="A65" s="24">
        <v>1243</v>
      </c>
      <c r="B65" s="22" t="s">
        <v>242</v>
      </c>
      <c r="C65" s="26">
        <v>206656.68</v>
      </c>
      <c r="D65" s="26">
        <v>0</v>
      </c>
      <c r="E65" s="26">
        <v>-60451.519999999997</v>
      </c>
    </row>
    <row r="66" spans="1:9" x14ac:dyDescent="0.2">
      <c r="A66" s="24">
        <v>1244</v>
      </c>
      <c r="B66" s="22" t="s">
        <v>243</v>
      </c>
      <c r="C66" s="26">
        <v>15670026.66</v>
      </c>
      <c r="D66" s="26">
        <v>0</v>
      </c>
      <c r="E66" s="26">
        <v>-4909720.7699999996</v>
      </c>
    </row>
    <row r="67" spans="1:9" ht="10.15" x14ac:dyDescent="0.2">
      <c r="A67" s="24">
        <v>1245</v>
      </c>
      <c r="B67" s="22" t="s">
        <v>244</v>
      </c>
      <c r="C67" s="26">
        <v>25520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14218538.029999999</v>
      </c>
      <c r="D68" s="26">
        <v>0</v>
      </c>
      <c r="E68" s="26">
        <v>-2024129.33</v>
      </c>
    </row>
    <row r="69" spans="1:9" ht="10.15" x14ac:dyDescent="0.2">
      <c r="A69" s="24">
        <v>1247</v>
      </c>
      <c r="B69" s="22" t="s">
        <v>246</v>
      </c>
      <c r="C69" s="26">
        <v>34568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ht="10.15" x14ac:dyDescent="0.2">
      <c r="A74" s="24">
        <v>1250</v>
      </c>
      <c r="B74" s="22" t="s">
        <v>249</v>
      </c>
      <c r="C74" s="26">
        <f>SUM(C75:C79)</f>
        <v>278400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278400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825561.13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825561.13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30173311.809999995</v>
      </c>
      <c r="D110" s="26">
        <f>SUM(D111:D119)</f>
        <v>30173311.809999995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170338.2</v>
      </c>
      <c r="D111" s="26">
        <f>C111</f>
        <v>170338.2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9593131.7599999998</v>
      </c>
      <c r="D112" s="26">
        <f t="shared" ref="D112:D119" si="1">C112</f>
        <v>9593131.7599999998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11227742.42</v>
      </c>
      <c r="D113" s="26">
        <f t="shared" si="1"/>
        <v>11227742.42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1241817.45</v>
      </c>
      <c r="D115" s="26">
        <f t="shared" si="1"/>
        <v>1241817.45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4044776.33</v>
      </c>
      <c r="D117" s="26">
        <f t="shared" si="1"/>
        <v>4044776.33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3895505.65</v>
      </c>
      <c r="D119" s="26">
        <f t="shared" si="1"/>
        <v>3895505.65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5000000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  <row r="150" spans="1:3" ht="12" x14ac:dyDescent="0.2">
      <c r="A150" s="166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86" right="0.59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activeCell="A222" sqref="A1:E222"/>
    </sheetView>
  </sheetViews>
  <sheetFormatPr baseColWidth="10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11.425781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2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14570635.91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6797574.4899999993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6234241.0099999998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62507.09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500826.39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7671205.9199999999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328093.92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7310528.6100000003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32583.39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40409.660000000003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40409.660000000003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61445.84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10163.66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51282.18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94858714.439999998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94858714.439999998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40271765.109999999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39272448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14721121.18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593380.15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75528720.829999998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58722982.049999997</v>
      </c>
      <c r="D100" s="59">
        <f>C100/$C$99</f>
        <v>0.77749207724798697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27625211.900000002</v>
      </c>
      <c r="D101" s="59">
        <f t="shared" ref="D101:D164" si="0">C101/$C$99</f>
        <v>0.36575770907306659</v>
      </c>
      <c r="E101" s="58"/>
    </row>
    <row r="102" spans="1:5" x14ac:dyDescent="0.2">
      <c r="A102" s="56">
        <v>5111</v>
      </c>
      <c r="B102" s="53" t="s">
        <v>364</v>
      </c>
      <c r="C102" s="57">
        <v>16820337.030000001</v>
      </c>
      <c r="D102" s="59">
        <f t="shared" si="0"/>
        <v>0.22270120353102771</v>
      </c>
      <c r="E102" s="58"/>
    </row>
    <row r="103" spans="1:5" x14ac:dyDescent="0.2">
      <c r="A103" s="56">
        <v>5112</v>
      </c>
      <c r="B103" s="53" t="s">
        <v>365</v>
      </c>
      <c r="C103" s="57">
        <v>1982628.43</v>
      </c>
      <c r="D103" s="59">
        <f t="shared" si="0"/>
        <v>2.6249993488735218E-2</v>
      </c>
      <c r="E103" s="58"/>
    </row>
    <row r="104" spans="1:5" x14ac:dyDescent="0.2">
      <c r="A104" s="56">
        <v>5113</v>
      </c>
      <c r="B104" s="53" t="s">
        <v>366</v>
      </c>
      <c r="C104" s="57">
        <v>386103.68</v>
      </c>
      <c r="D104" s="59">
        <f t="shared" si="0"/>
        <v>5.1120113747066091E-3</v>
      </c>
      <c r="E104" s="58"/>
    </row>
    <row r="105" spans="1:5" x14ac:dyDescent="0.2">
      <c r="A105" s="56">
        <v>5114</v>
      </c>
      <c r="B105" s="53" t="s">
        <v>367</v>
      </c>
      <c r="C105" s="57">
        <v>2897062.87</v>
      </c>
      <c r="D105" s="59">
        <f t="shared" si="0"/>
        <v>3.8357102280610678E-2</v>
      </c>
      <c r="E105" s="58"/>
    </row>
    <row r="106" spans="1:5" x14ac:dyDescent="0.2">
      <c r="A106" s="56">
        <v>5115</v>
      </c>
      <c r="B106" s="53" t="s">
        <v>368</v>
      </c>
      <c r="C106" s="57">
        <v>5539079.8899999997</v>
      </c>
      <c r="D106" s="59">
        <f t="shared" si="0"/>
        <v>7.333739839798635E-2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8107811.6300000008</v>
      </c>
      <c r="D108" s="59">
        <f t="shared" si="0"/>
        <v>0.10734739766411586</v>
      </c>
      <c r="E108" s="58"/>
    </row>
    <row r="109" spans="1:5" x14ac:dyDescent="0.2">
      <c r="A109" s="56">
        <v>5121</v>
      </c>
      <c r="B109" s="53" t="s">
        <v>371</v>
      </c>
      <c r="C109" s="57">
        <v>614316.18000000005</v>
      </c>
      <c r="D109" s="59">
        <f t="shared" si="0"/>
        <v>8.1335440776589153E-3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785188.44</v>
      </c>
      <c r="D112" s="59">
        <f t="shared" si="0"/>
        <v>1.0395892203275912E-2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5969308.9100000001</v>
      </c>
      <c r="D114" s="59">
        <f t="shared" si="0"/>
        <v>7.9033629120182206E-2</v>
      </c>
      <c r="E114" s="58"/>
    </row>
    <row r="115" spans="1:5" x14ac:dyDescent="0.2">
      <c r="A115" s="56">
        <v>5127</v>
      </c>
      <c r="B115" s="53" t="s">
        <v>377</v>
      </c>
      <c r="C115" s="57">
        <v>638179.28</v>
      </c>
      <c r="D115" s="59">
        <f t="shared" si="0"/>
        <v>8.4494914383154134E-3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100818.82</v>
      </c>
      <c r="D117" s="59">
        <f t="shared" si="0"/>
        <v>1.3348408246834067E-3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22989958.52</v>
      </c>
      <c r="D118" s="59">
        <f t="shared" si="0"/>
        <v>0.30438697051080454</v>
      </c>
      <c r="E118" s="58"/>
    </row>
    <row r="119" spans="1:5" x14ac:dyDescent="0.2">
      <c r="A119" s="56">
        <v>5131</v>
      </c>
      <c r="B119" s="53" t="s">
        <v>381</v>
      </c>
      <c r="C119" s="57">
        <v>7249375.9199999999</v>
      </c>
      <c r="D119" s="59">
        <f t="shared" si="0"/>
        <v>9.598171186186101E-2</v>
      </c>
      <c r="E119" s="58"/>
    </row>
    <row r="120" spans="1:5" x14ac:dyDescent="0.2">
      <c r="A120" s="56">
        <v>5132</v>
      </c>
      <c r="B120" s="53" t="s">
        <v>382</v>
      </c>
      <c r="C120" s="57">
        <v>4641941.21</v>
      </c>
      <c r="D120" s="59">
        <f t="shared" si="0"/>
        <v>6.1459285408104268E-2</v>
      </c>
      <c r="E120" s="58"/>
    </row>
    <row r="121" spans="1:5" x14ac:dyDescent="0.2">
      <c r="A121" s="56">
        <v>5133</v>
      </c>
      <c r="B121" s="53" t="s">
        <v>383</v>
      </c>
      <c r="C121" s="57">
        <v>5003159.6100000003</v>
      </c>
      <c r="D121" s="59">
        <f t="shared" si="0"/>
        <v>6.6241815762524414E-2</v>
      </c>
      <c r="E121" s="58"/>
    </row>
    <row r="122" spans="1:5" x14ac:dyDescent="0.2">
      <c r="A122" s="56">
        <v>5134</v>
      </c>
      <c r="B122" s="53" t="s">
        <v>384</v>
      </c>
      <c r="C122" s="57">
        <v>160063.51999999999</v>
      </c>
      <c r="D122" s="59">
        <f t="shared" si="0"/>
        <v>2.1192404457672583E-3</v>
      </c>
      <c r="E122" s="58"/>
    </row>
    <row r="123" spans="1:5" x14ac:dyDescent="0.2">
      <c r="A123" s="56">
        <v>5135</v>
      </c>
      <c r="B123" s="53" t="s">
        <v>385</v>
      </c>
      <c r="C123" s="57">
        <v>772139.25</v>
      </c>
      <c r="D123" s="59">
        <f t="shared" si="0"/>
        <v>1.0223120973251097E-2</v>
      </c>
      <c r="E123" s="58"/>
    </row>
    <row r="124" spans="1:5" x14ac:dyDescent="0.2">
      <c r="A124" s="56">
        <v>5136</v>
      </c>
      <c r="B124" s="53" t="s">
        <v>386</v>
      </c>
      <c r="C124" s="57">
        <v>857758.14</v>
      </c>
      <c r="D124" s="59">
        <f t="shared" si="0"/>
        <v>1.1356714777821294E-2</v>
      </c>
      <c r="E124" s="58"/>
    </row>
    <row r="125" spans="1:5" x14ac:dyDescent="0.2">
      <c r="A125" s="56">
        <v>5137</v>
      </c>
      <c r="B125" s="53" t="s">
        <v>387</v>
      </c>
      <c r="C125" s="57">
        <v>10390.799999999999</v>
      </c>
      <c r="D125" s="59">
        <f t="shared" si="0"/>
        <v>1.3757415570942353E-4</v>
      </c>
      <c r="E125" s="58"/>
    </row>
    <row r="126" spans="1:5" x14ac:dyDescent="0.2">
      <c r="A126" s="56">
        <v>5138</v>
      </c>
      <c r="B126" s="53" t="s">
        <v>388</v>
      </c>
      <c r="C126" s="57">
        <v>443572.79</v>
      </c>
      <c r="D126" s="59">
        <f t="shared" si="0"/>
        <v>5.8729021903918292E-3</v>
      </c>
      <c r="E126" s="58"/>
    </row>
    <row r="127" spans="1:5" x14ac:dyDescent="0.2">
      <c r="A127" s="56">
        <v>5139</v>
      </c>
      <c r="B127" s="53" t="s">
        <v>389</v>
      </c>
      <c r="C127" s="57">
        <v>3851557.28</v>
      </c>
      <c r="D127" s="59">
        <f t="shared" si="0"/>
        <v>5.0994604935373958E-2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16486752.76</v>
      </c>
      <c r="D128" s="59">
        <f t="shared" si="0"/>
        <v>0.21828454896129346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3123600</v>
      </c>
      <c r="D129" s="59">
        <f t="shared" si="0"/>
        <v>4.1356453090614323E-2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3123600</v>
      </c>
      <c r="D131" s="59">
        <f t="shared" si="0"/>
        <v>4.1356453090614323E-2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13342342</v>
      </c>
      <c r="D138" s="59">
        <f t="shared" si="0"/>
        <v>0.17665256148096214</v>
      </c>
      <c r="E138" s="58"/>
    </row>
    <row r="139" spans="1:5" x14ac:dyDescent="0.2">
      <c r="A139" s="56">
        <v>5241</v>
      </c>
      <c r="B139" s="53" t="s">
        <v>399</v>
      </c>
      <c r="C139" s="57">
        <v>12517086</v>
      </c>
      <c r="D139" s="59">
        <f t="shared" si="0"/>
        <v>0.16572617492322489</v>
      </c>
      <c r="E139" s="58"/>
    </row>
    <row r="140" spans="1:5" x14ac:dyDescent="0.2">
      <c r="A140" s="56">
        <v>5242</v>
      </c>
      <c r="B140" s="53" t="s">
        <v>400</v>
      </c>
      <c r="C140" s="57">
        <v>102256</v>
      </c>
      <c r="D140" s="59">
        <f t="shared" si="0"/>
        <v>1.3538690828639578E-3</v>
      </c>
      <c r="E140" s="58"/>
    </row>
    <row r="141" spans="1:5" x14ac:dyDescent="0.2">
      <c r="A141" s="56">
        <v>5243</v>
      </c>
      <c r="B141" s="53" t="s">
        <v>401</v>
      </c>
      <c r="C141" s="57">
        <v>723000</v>
      </c>
      <c r="D141" s="59">
        <f t="shared" si="0"/>
        <v>9.5725174748732735E-3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20810.759999999998</v>
      </c>
      <c r="D143" s="59">
        <f t="shared" si="0"/>
        <v>2.7553438971700375E-4</v>
      </c>
      <c r="E143" s="58"/>
    </row>
    <row r="144" spans="1:5" x14ac:dyDescent="0.2">
      <c r="A144" s="56">
        <v>5251</v>
      </c>
      <c r="B144" s="53" t="s">
        <v>403</v>
      </c>
      <c r="C144" s="57">
        <v>20810.759999999998</v>
      </c>
      <c r="D144" s="59">
        <f t="shared" si="0"/>
        <v>2.7553438971700375E-4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318986.02</v>
      </c>
      <c r="D171" s="59">
        <f t="shared" si="1"/>
        <v>4.2233737907196069E-3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318986.02</v>
      </c>
      <c r="D172" s="59">
        <f t="shared" si="1"/>
        <v>4.2233737907196069E-3</v>
      </c>
      <c r="E172" s="58"/>
    </row>
    <row r="173" spans="1:5" x14ac:dyDescent="0.2">
      <c r="A173" s="56">
        <v>5411</v>
      </c>
      <c r="B173" s="53" t="s">
        <v>429</v>
      </c>
      <c r="C173" s="57">
        <v>318986.02</v>
      </c>
      <c r="D173" s="59">
        <f t="shared" si="1"/>
        <v>4.2233737907196069E-3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2" spans="1:5" ht="12" x14ac:dyDescent="0.2">
      <c r="A222" s="169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86" right="0.54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A28" sqref="A1:E28"/>
    </sheetView>
  </sheetViews>
  <sheetFormatPr baseColWidth="10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11.425781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16698885.800000001</v>
      </c>
    </row>
    <row r="9" spans="1:5" ht="10.15" x14ac:dyDescent="0.2">
      <c r="A9" s="35">
        <v>3120</v>
      </c>
      <c r="B9" s="31" t="s">
        <v>470</v>
      </c>
      <c r="C9" s="36">
        <v>2521453.7400000002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33900629.520000003</v>
      </c>
    </row>
    <row r="15" spans="1:5" ht="10.15" x14ac:dyDescent="0.2">
      <c r="A15" s="35">
        <v>3220</v>
      </c>
      <c r="B15" s="31" t="s">
        <v>474</v>
      </c>
      <c r="C15" s="36">
        <v>374210255.91000003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-371298</v>
      </c>
    </row>
    <row r="22" spans="1:3" ht="10.15" x14ac:dyDescent="0.2">
      <c r="A22" s="35">
        <v>3241</v>
      </c>
      <c r="B22" s="31" t="s">
        <v>481</v>
      </c>
      <c r="C22" s="36">
        <v>-371298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28" spans="1:3" x14ac:dyDescent="0.2">
      <c r="A28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95" right="0.52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opLeftCell="A19" workbookViewId="0">
      <selection activeCell="A81" sqref="A1:E81"/>
    </sheetView>
  </sheetViews>
  <sheetFormatPr baseColWidth="10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11.425781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2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3772519.55</v>
      </c>
      <c r="D9" s="36">
        <v>8678858.1199999992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8433488.7100000009</v>
      </c>
      <c r="D12" s="36">
        <v>9838388.1699999999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12206008.260000002</v>
      </c>
      <c r="D15" s="36">
        <f>SUM(D8:D14)</f>
        <v>18517246.289999999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394579904.66000003</v>
      </c>
    </row>
    <row r="21" spans="1:5" ht="10.15" x14ac:dyDescent="0.2">
      <c r="A21" s="35">
        <v>1231</v>
      </c>
      <c r="B21" s="31" t="s">
        <v>232</v>
      </c>
      <c r="C21" s="36">
        <v>6789229.6399999997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4760402.74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378825078.23000002</v>
      </c>
    </row>
    <row r="26" spans="1:5" ht="10.15" x14ac:dyDescent="0.2">
      <c r="A26" s="35">
        <v>1236</v>
      </c>
      <c r="B26" s="31" t="s">
        <v>237</v>
      </c>
      <c r="C26" s="36">
        <v>4205194.05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34952216.689999998</v>
      </c>
    </row>
    <row r="29" spans="1:5" x14ac:dyDescent="0.2">
      <c r="A29" s="35">
        <v>1241</v>
      </c>
      <c r="B29" s="31" t="s">
        <v>240</v>
      </c>
      <c r="C29" s="36">
        <v>4189050.35</v>
      </c>
    </row>
    <row r="30" spans="1:5" ht="10.15" x14ac:dyDescent="0.2">
      <c r="A30" s="35">
        <v>1242</v>
      </c>
      <c r="B30" s="31" t="s">
        <v>241</v>
      </c>
      <c r="C30" s="36">
        <v>607856.97</v>
      </c>
    </row>
    <row r="31" spans="1:5" x14ac:dyDescent="0.2">
      <c r="A31" s="35">
        <v>1243</v>
      </c>
      <c r="B31" s="31" t="s">
        <v>242</v>
      </c>
      <c r="C31" s="36">
        <v>206656.68</v>
      </c>
    </row>
    <row r="32" spans="1:5" x14ac:dyDescent="0.2">
      <c r="A32" s="35">
        <v>1244</v>
      </c>
      <c r="B32" s="31" t="s">
        <v>243</v>
      </c>
      <c r="C32" s="36">
        <v>15670026.66</v>
      </c>
    </row>
    <row r="33" spans="1:5" ht="10.15" x14ac:dyDescent="0.2">
      <c r="A33" s="35">
        <v>1245</v>
      </c>
      <c r="B33" s="31" t="s">
        <v>244</v>
      </c>
      <c r="C33" s="36">
        <v>25520</v>
      </c>
    </row>
    <row r="34" spans="1:5" ht="10.15" x14ac:dyDescent="0.2">
      <c r="A34" s="35">
        <v>1246</v>
      </c>
      <c r="B34" s="31" t="s">
        <v>245</v>
      </c>
      <c r="C34" s="36">
        <v>14218538.029999999</v>
      </c>
    </row>
    <row r="35" spans="1:5" ht="10.15" x14ac:dyDescent="0.2">
      <c r="A35" s="35">
        <v>1247</v>
      </c>
      <c r="B35" s="31" t="s">
        <v>246</v>
      </c>
      <c r="C35" s="36">
        <v>34568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278400</v>
      </c>
    </row>
    <row r="38" spans="1:5" x14ac:dyDescent="0.2">
      <c r="A38" s="35">
        <v>1251</v>
      </c>
      <c r="B38" s="31" t="s">
        <v>250</v>
      </c>
      <c r="C38" s="36">
        <v>278400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1" spans="1:1" x14ac:dyDescent="0.2">
      <c r="A81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81" right="0.65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2021-07-29T15:07:03Z</cp:lastPrinted>
  <dcterms:created xsi:type="dcterms:W3CDTF">2012-12-11T20:36:24Z</dcterms:created>
  <dcterms:modified xsi:type="dcterms:W3CDTF">2021-07-29T15:07:12Z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